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c30b8fee5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6e2ed22eeb13491e"/>
    <x:sheet xmlns:r="http://schemas.openxmlformats.org/officeDocument/2006/relationships" name="Monthly Input" sheetId="2" r:id="R752cbc36ee1040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yyyy"/>
    <x:numFmt numFmtId="201" formatCode="#,##0"/>
    <x:numFmt numFmtId="202" formatCode="$#,##0"/>
    <x:numFmt numFmtId="203" formatCode="0.00%"/>
    <x:numFmt numFmtId="204" formatCode="0.0%"/>
  </x:numFmts>
  <x:fonts count="5">
    <x:font>
      <x:sz val="11"/>
      <x:name val="Carlito"/>
    </x:font>
    <x:font>
      <x:b/>
      <x:sz val="16"/>
      <x:color rgb="FF0F172A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  <x:font>
      <x:b/>
      <x:sz val="12"/>
      <x:color rgb="FF0F172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1426"/>
      </x:patternFill>
    </x:fill>
    <x:fill>
      <x:patternFill patternType="solid">
        <x:fgColor rgb="FFFEF3C7"/>
      </x:patternFill>
    </x:fill>
    <x:fill>
      <x:patternFill patternType="solid">
        <x:fgColor rgb="FFEAF2FF"/>
      </x:patternFill>
    </x:fill>
    <x:fill>
      <x:patternFill patternType="solid">
        <x:fgColor rgb="FFF6F8FC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202" fontId="0" fillId="3" borderId="0" xfId="0" applyNumberFormat="1" applyFont="1" applyFill="1" applyBorder="1"/>
    <x:xf numFmtId="203" fontId="0" fillId="3" borderId="0" xfId="0" applyNumberFormat="1" applyFont="1" applyFill="1" applyBorder="1"/>
    <x:xf numFmtId="203" fontId="0" fillId="4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4" borderId="0" xfId="0" applyNumberFormat="1" applyFont="1" applyFill="1" applyBorder="1"/>
    <x:xf numFmtId="202" fontId="0" fillId="4" borderId="0" xfId="0" applyNumberFormat="1" applyFont="1" applyFill="1" applyBorder="1"/>
    <x:xf numFmtId="201" fontId="4" fillId="4" borderId="0" xfId="0" applyNumberFormat="1" applyFont="1" applyFill="1" applyBorder="1"/>
    <x:xf numFmtId="203" fontId="4" fillId="4" borderId="0" xfId="0" applyNumberFormat="1" applyFont="1" applyFill="1" applyBorder="1"/>
    <x:xf numFmtId="202" fontId="4" fillId="4" borderId="0" xfId="0" applyNumberFormat="1" applyFont="1" applyFill="1" applyBorder="1"/>
    <x:xf numFmtId="201" fontId="4" fillId="4" borderId="0" xfId="0" applyNumberFormat="1" applyFont="1" applyFill="1" applyBorder="1" applyAlignment="1">
      <x:alignment horizontal="center"/>
    </x:xf>
    <x:xf numFmtId="203" fontId="4" fillId="4" borderId="0" xfId="0" applyNumberFormat="1" applyFont="1" applyFill="1" applyBorder="1" applyAlignment="1">
      <x:alignment horizontal="center"/>
    </x:xf>
    <x:xf numFmtId="202" fontId="4" fillId="4" borderId="0" xfId="0" applyNumberFormat="1" applyFont="1" applyFill="1" applyBorder="1" applyAlignment="1">
      <x:alignment horizontal="center"/>
    </x:xf>
    <x:xf numFmtId="204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356dcf7174ec0" /><Relationship Type="http://schemas.openxmlformats.org/officeDocument/2006/relationships/theme" Target="/xl/theme/theme1.xml" Id="R74d8efae8c874ad4" /><Relationship Type="http://schemas.openxmlformats.org/officeDocument/2006/relationships/sharedStrings" Target="/xl/sharedStrings.xml" Id="Rbe876a14283f4fdc" /><Relationship Type="http://schemas.openxmlformats.org/officeDocument/2006/relationships/worksheet" Target="/xl/worksheets/sheet1.xml" Id="R6e2ed22eeb13491e" /><Relationship Type="http://schemas.openxmlformats.org/officeDocument/2006/relationships/worksheet" Target="/xl/worksheets/sheet2.xml" Id="R752cbc36ee1040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db832af2f9741d1" /><Relationship Type="http://schemas.openxmlformats.org/officeDocument/2006/relationships/chart" Target="/xl/drawings/charts/chart2.xml" Id="Rd52045fa6147418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Mature Return Rate by Cohort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Return rate</c:v>
          </c:tx>
          <c:spPr>
            <a:ln xmlns:a="http://schemas.openxmlformats.org/drawingml/2006/main" w="19050">
              <a:solidFill>
                <a:srgbClr val="22D3EE"/>
              </a:solidFill>
              <a:prstDash val="solid"/>
            </a:ln>
          </c:spPr>
          <c:marker>
            <c:symbol val="none"/>
          </c:marker>
          <c:cat>
            <c:strRef>
              <c:f>'Dashboard'!$A$11:$A$16</c:f>
              <c:strCache>
                <c:ptCount val="0"/>
              </c:strCache>
            </c:strRef>
          </c:cat>
          <c:val>
            <c:numRef>
              <c:f>'Dashboard'!$B$11:$B$16</c:f>
              <c:numCache>
                <c:formatCode>0.00%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Returns by Reason Group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Return count</c:v>
          </c:tx>
          <c:spPr>
            <a:solidFill xmlns:a="http://schemas.openxmlformats.org/drawingml/2006/main">
              <a:srgbClr val="2563EB"/>
            </a:solidFill>
          </c:spPr>
          <c:cat>
            <c:strRef>
              <c:f>'Dashboard'!$A$20:$A$24</c:f>
              <c:strCache>
                <c:ptCount val="0"/>
              </c:strCache>
            </c:strRef>
          </c:cat>
          <c:val>
            <c:numRef>
              <c:f>'Dashboard'!$B$20:$B$24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15</xdr:col>
      <xdr:colOff>0</xdr:colOff>
      <xdr:row>15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db832af2f9741d1"/>
        </a:graphicData>
      </a:graphic>
    </xdr:graphicFrame>
    <xdr:clientData/>
  </xdr:twoCellAnchor>
  <xdr:twoCellAnchor>
    <xdr:from>
      <xdr:col>7</xdr:col>
      <xdr:colOff>0</xdr:colOff>
      <xdr:row>16</xdr:row>
      <xdr:rowOff>0</xdr:rowOff>
    </xdr:from>
    <xdr:to>
      <xdr:col>15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52045fa6147418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ashboardMonthlyInput" displayName="DashboardMonthlyInput" ref="A4:G10" headerRowCount="1" totalsRowCount="0" totalsRowShown="0">
  <x:tableColumns count="7">
    <x:tableColumn id="1" name="Cohort month"/>
    <x:tableColumn id="2" name="Eligible mature units"/>
    <x:tableColumn id="3" name="Physical returns"/>
    <x:tableColumn id="4" name="Refund amount (USD)"/>
    <x:tableColumn id="5" name="Net return cost (USD)"/>
    <x:tableColumn id="6" name="Data coverage"/>
    <x:tableColumn id="7" name="Return r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1d807e67dde40c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f7700c8e6234d5c" /></Relationships>
</file>

<file path=xl/worksheets/sheet1.xml><?xml version="1.0" encoding="utf-8"?>
<x:worksheet xmlns:x="http://schemas.openxmlformats.org/spreadsheetml/2006/main">
  <x:sheetPr>
    <x:tabColor rgb="FF071426"/>
  </x:sheetPr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16.25" hidden="0" customWidth="1"/>
    <x:col min="4" max="4" width="18.6299991607666" hidden="0" customWidth="1"/>
    <x:col min="5" max="5" width="17.5" hidden="0" customWidth="1"/>
    <x:col min="6" max="6" width="12" hidden="0" customWidth="1"/>
  </x:cols>
  <x:sheetData>
    <x:row r="2" ht="19.200000762939453" hidden="0" customHeight="1">
      <x:c r="A2" s="1" t="str">
        <x:v>Returns Dashboard Excel</x:v>
      </x:c>
    </x:row>
    <x:row r="3" ht="15" hidden="0" customHeight="1">
      <x:c r="A3" s="2" t="str">
        <x:v>Synthetic mature cohorts. Rates use matching totals; refund and cost remain separate.</x:v>
      </x:c>
    </x:row>
    <x:row r="4"/>
    <x:row r="5" ht="15" hidden="0" customHeight="1">
      <x:c r="A5" s="14" t="str">
        <x:v>Eligible mature units</x:v>
      </x:c>
      <x:c r="B5" s="15" t="str">
        <x:v>Physical returns</x:v>
      </x:c>
      <x:c r="C5" s="15" t="str">
        <x:v>Mature return rate</x:v>
      </x:c>
      <x:c r="D5" s="15" t="str">
        <x:v>Refund amount (USD)</x:v>
      </x:c>
      <x:c r="E5" s="15" t="str">
        <x:v>Net return cost (USD)</x:v>
      </x:c>
      <x:c r="F5" s="16" t="str">
        <x:v>Data coverage</x:v>
      </x:c>
    </x:row>
    <x:row r="6" ht="15" hidden="0" customHeight="1">
      <x:c r="A6" s="32" t="n">
        <x:f>SUM('Monthly Input'!B5:B10)</x:f>
        <x:v>45800</x:v>
      </x:c>
      <x:c r="B6" s="32" t="n">
        <x:f>SUM('Monthly Input'!C5:C10)</x:f>
        <x:v>2486</x:v>
      </x:c>
      <x:c r="C6" s="33" t="n">
        <x:f>IF(A6=0,"n.a.",B6/A6)</x:f>
        <x:v>0.05427947598253275</x:v>
      </x:c>
      <x:c r="D6" s="34" t="n">
        <x:f>SUM('Monthly Input'!D5:D10)</x:f>
        <x:v>191630</x:v>
      </x:c>
      <x:c r="E6" s="34" t="n">
        <x:f>SUM('Monthly Input'!E5:E10)</x:f>
        <x:v>25410</x:v>
      </x:c>
      <x:c r="F6" s="33" t="n">
        <x:f>IF(SUM('Monthly Input'!B5:B10)=0,"n.a.",SUMPRODUCT('Monthly Input'!B5:B10,'Monthly Input'!F5:F10)/SUM('Monthly Input'!B5:B10))</x:f>
        <x:v>0.9718777292576419</x:v>
      </x:c>
    </x:row>
    <x:row r="7"/>
    <x:row r="8"/>
    <x:row r="9"/>
    <x:row r="10" ht="15" hidden="0" customHeight="1">
      <x:c r="A10" s="14" t="str">
        <x:v>Month</x:v>
      </x:c>
      <x:c r="B10" s="15" t="str">
        <x:v>Return rate</x:v>
      </x:c>
      <x:c r="C10" s="16" t="str">
        <x:v>Eligible units</x:v>
      </x:c>
    </x:row>
    <x:row r="11" ht="15" hidden="0" customHeight="1">
      <x:c r="A11" t="str">
        <x:v>Jan 2026</x:v>
      </x:c>
      <x:c r="B11" s="25" t="n">
        <x:f>'Monthly Input'!G5</x:f>
        <x:v>0.1</x:v>
      </x:c>
      <x:c r="C11" s="24" t="n">
        <x:f>'Monthly Input'!B5</x:f>
        <x:v>1000</x:v>
      </x:c>
    </x:row>
    <x:row r="12" ht="15" hidden="0" customHeight="1">
      <x:c r="A12" t="str">
        <x:v>Feb 2026</x:v>
      </x:c>
      <x:c r="B12" s="25" t="n">
        <x:f>'Monthly Input'!G6</x:f>
        <x:v>0.05</x:v>
      </x:c>
      <x:c r="C12" s="24" t="n">
        <x:f>'Monthly Input'!B6</x:f>
        <x:v>9000</x:v>
      </x:c>
    </x:row>
    <x:row r="13" ht="15" hidden="0" customHeight="1">
      <x:c r="A13" t="str">
        <x:v>Mar 2026</x:v>
      </x:c>
      <x:c r="B13" s="25" t="n">
        <x:f>'Monthly Input'!G7</x:f>
        <x:v>0.06</x:v>
      </x:c>
      <x:c r="C13" s="24" t="n">
        <x:f>'Monthly Input'!B7</x:f>
        <x:v>8400</x:v>
      </x:c>
    </x:row>
    <x:row r="14" ht="15" hidden="0" customHeight="1">
      <x:c r="A14" t="str">
        <x:v>Apr 2026</x:v>
      </x:c>
      <x:c r="B14" s="25" t="n">
        <x:f>'Monthly Input'!G8</x:f>
        <x:v>0.055</x:v>
      </x:c>
      <x:c r="C14" s="24" t="n">
        <x:f>'Monthly Input'!B8</x:f>
        <x:v>8800</x:v>
      </x:c>
    </x:row>
    <x:row r="15" ht="15" hidden="0" customHeight="1">
      <x:c r="A15" t="str">
        <x:v>May 2026</x:v>
      </x:c>
      <x:c r="B15" s="25" t="n">
        <x:f>'Monthly Input'!G9</x:f>
        <x:v>0.051956521739130436</x:v>
      </x:c>
      <x:c r="C15" s="24" t="n">
        <x:f>'Monthly Input'!B9</x:f>
        <x:v>9200</x:v>
      </x:c>
    </x:row>
    <x:row r="16" ht="15" hidden="0" customHeight="1">
      <x:c r="A16" t="str">
        <x:v>Jun 2026</x:v>
      </x:c>
      <x:c r="B16" s="25" t="n">
        <x:f>'Monthly Input'!G10</x:f>
        <x:v>0.05</x:v>
      </x:c>
      <x:c r="C16" s="24" t="n">
        <x:f>'Monthly Input'!B10</x:f>
        <x:v>9400</x:v>
      </x:c>
    </x:row>
    <x:row r="17"/>
    <x:row r="18"/>
    <x:row r="19" ht="15" hidden="0" customHeight="1">
      <x:c r="A19" s="14" t="str">
        <x:v>Reason group</x:v>
      </x:c>
      <x:c r="B19" s="15" t="str">
        <x:v>Return count</x:v>
      </x:c>
      <x:c r="C19" s="16" t="str">
        <x:v>Share</x:v>
      </x:c>
    </x:row>
    <x:row r="20" ht="15" hidden="0" customHeight="1">
      <x:c r="A20" t="str">
        <x:v>Size / fit</x:v>
      </x:c>
      <x:c r="B20" t="n">
        <x:v>880</x:v>
      </x:c>
      <x:c r="C20" s="35" t="n">
        <x:f>B20/SUM($B$20:$B$24)</x:f>
        <x:v>0.35398230088495575</x:v>
      </x:c>
    </x:row>
    <x:row r="21" ht="15" hidden="0" customHeight="1">
      <x:c r="A21" t="str">
        <x:v>Not as expected</x:v>
      </x:c>
      <x:c r="B21" t="n">
        <x:v>620</x:v>
      </x:c>
      <x:c r="C21" s="35" t="n">
        <x:f>B21/SUM($B$20:$B$24)</x:f>
        <x:v>0.249396621078037</x:v>
      </x:c>
    </x:row>
    <x:row r="22" ht="15" hidden="0" customHeight="1">
      <x:c r="A22" t="str">
        <x:v>Damaged</x:v>
      </x:c>
      <x:c r="B22" t="n">
        <x:v>390</x:v>
      </x:c>
      <x:c r="C22" s="35" t="n">
        <x:f>B22/SUM($B$20:$B$24)</x:f>
        <x:v>0.1568785197103781</x:v>
      </x:c>
    </x:row>
    <x:row r="23" ht="15" hidden="0" customHeight="1">
      <x:c r="A23" t="str">
        <x:v>Changed mind</x:v>
      </x:c>
      <x:c r="B23" t="n">
        <x:v>310</x:v>
      </x:c>
      <x:c r="C23" s="35" t="n">
        <x:f>B23/SUM($B$20:$B$24)</x:f>
        <x:v>0.1246983105390185</x:v>
      </x:c>
    </x:row>
    <x:row r="24" ht="15" hidden="0" customHeight="1">
      <x:c r="A24" t="str">
        <x:v>Other</x:v>
      </x:c>
      <x:c r="B24" t="n">
        <x:v>286</x:v>
      </x:c>
      <x:c r="C24" s="35" t="n">
        <x:f>B24/SUM($B$20:$B$24)</x:f>
        <x:v>0.11504424778761062</x:v>
      </x:c>
    </x:row>
    <x:row r="25"/>
    <x:row r="26"/>
    <x:row r="27"/>
    <x:row r="28" ht="15" hidden="0" customHeight="1">
      <x:c r="A28" s="14" t="str">
        <x:v>Definitions</x:v>
      </x:c>
      <x:c r="B28" s="15" t="str">
        <x:v>Physical return event</x:v>
      </x:c>
      <x:c r="C28" s="15" t="str">
        <x:v>Denominator</x:v>
      </x:c>
      <x:c r="D28" s="15" t="str">
        <x:v>Window</x:v>
      </x:c>
      <x:c r="E28" s="15" t="str">
        <x:v>As-of</x:v>
      </x:c>
      <x:c r="F28" s="16" t="str">
        <x:v>Currency</x:v>
      </x:c>
    </x:row>
    <x:row r="29" ht="15" hidden="0" customHeight="1">
      <x:c r="A29" s="36" t="str">
        <x:v>Version 1</x:v>
      </x:c>
      <x:c r="B29" s="36" t="str">
        <x:v>Verified receipt</x:v>
      </x:c>
      <x:c r="C29" s="36" t="str">
        <x:v>Eligible shipped units</x:v>
      </x:c>
      <x:c r="D29" s="36" t="str">
        <x:v>Declared return window</x:v>
      </x:c>
      <x:c r="E29" s="36" t="str">
        <x:v>09/15/2026</x:v>
      </x:c>
      <x:c r="F29" s="36" t="str">
        <x:v>USD</x:v>
      </x:c>
    </x:row>
    <x:row r="30" ht="15" hidden="0" customHeight="1">
      <x:c r="A30" s="37" t="str">
        <x:v>Limitation</x:v>
      </x:c>
      <x:c r="B30" s="37" t="str">
        <x:v>Reason counts are synthetic and not joined to monthly rows</x:v>
      </x:c>
      <x:c r="C30" s="37" t="str"/>
      <x:c r="D30" s="37" t="str"/>
      <x:c r="E30" s="37" t="str"/>
      <x:c r="F30" s="37" t="str"/>
    </x:row>
  </x:sheetData>
  <x:pageMargins left="0.7" right="0.7" top="0.75" bottom="0.75" header="0.3" footer="0.3"/>
  <x:drawing xmlns:r="http://schemas.openxmlformats.org/officeDocument/2006/relationships" r:id="Rf1d807e67dde40c3"/>
</x:worksheet>
</file>

<file path=xl/worksheets/sheet2.xml><?xml version="1.0" encoding="utf-8"?>
<x:worksheet xmlns:x="http://schemas.openxmlformats.org/spreadsheetml/2006/main">
  <x:sheetPr>
    <x:tabColor rgb="FF2563EB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9.5" hidden="0" customWidth="1"/>
    <x:col min="3" max="3" width="16" hidden="0" customWidth="1"/>
    <x:col min="4" max="4" width="20.3799991607666" hidden="0" customWidth="1"/>
    <x:col min="5" max="5" width="20" hidden="0" customWidth="1"/>
    <x:col min="6" max="6" width="14.5" hidden="0" customWidth="1"/>
    <x:col min="7" max="7" width="12" hidden="0" customWidth="1"/>
  </x:cols>
  <x:sheetData>
    <x:row r="2" ht="19.200000762939453" hidden="0" customHeight="1">
      <x:c r="A2" s="1" t="str">
        <x:v>Monthly Input</x:v>
      </x:c>
    </x:row>
    <x:row r="3" ht="15" hidden="0" customHeight="1">
      <x:c r="A3" s="2" t="str">
        <x:v>Synthetic mature cohort rows. Replace with reconciled monthly controls.</x:v>
      </x:c>
    </x:row>
    <x:row r="4" ht="15" hidden="0" customHeight="1">
      <x:c r="A4" s="14" t="str">
        <x:v>Cohort month</x:v>
      </x:c>
      <x:c r="B4" s="15" t="str">
        <x:v>Eligible mature units</x:v>
      </x:c>
      <x:c r="C4" s="15" t="str">
        <x:v>Physical returns</x:v>
      </x:c>
      <x:c r="D4" s="15" t="str">
        <x:v>Refund amount (USD)</x:v>
      </x:c>
      <x:c r="E4" s="15" t="str">
        <x:v>Net return cost (USD)</x:v>
      </x:c>
      <x:c r="F4" s="15" t="str">
        <x:v>Data coverage</x:v>
      </x:c>
      <x:c r="G4" s="16" t="str">
        <x:v>Return rate</x:v>
      </x:c>
    </x:row>
    <x:row r="5" ht="15" hidden="0" customHeight="1">
      <x:c r="A5" s="19" t="n">
        <x:v>46023</x:v>
      </x:c>
      <x:c r="B5" s="20" t="n">
        <x:v>1000</x:v>
      </x:c>
      <x:c r="C5" s="20" t="n">
        <x:v>100</x:v>
      </x:c>
      <x:c r="D5" s="21" t="n">
        <x:v>7600</x:v>
      </x:c>
      <x:c r="E5" s="21" t="n">
        <x:v>890</x:v>
      </x:c>
      <x:c r="F5" s="22" t="n">
        <x:v>0.98</x:v>
      </x:c>
      <x:c r="G5" s="23" t="n">
        <x:f>IF(B5=0,"n.a.",C5/B5)</x:f>
        <x:v>0.1</x:v>
      </x:c>
    </x:row>
    <x:row r="6" ht="15" hidden="0" customHeight="1">
      <x:c r="A6" s="19" t="n">
        <x:v>46054</x:v>
      </x:c>
      <x:c r="B6" s="20" t="n">
        <x:v>9000</x:v>
      </x:c>
      <x:c r="C6" s="20" t="n">
        <x:v>450</x:v>
      </x:c>
      <x:c r="D6" s="21" t="n">
        <x:v>35100</x:v>
      </x:c>
      <x:c r="E6" s="21" t="n">
        <x:v>4720</x:v>
      </x:c>
      <x:c r="F6" s="22" t="n">
        <x:v>0.99</x:v>
      </x:c>
      <x:c r="G6" s="23" t="n">
        <x:f>IF(B6=0,"n.a.",C6/B6)</x:f>
        <x:v>0.05</x:v>
      </x:c>
    </x:row>
    <x:row r="7" ht="15" hidden="0" customHeight="1">
      <x:c r="A7" s="19" t="n">
        <x:v>46082</x:v>
      </x:c>
      <x:c r="B7" s="20" t="n">
        <x:v>8400</x:v>
      </x:c>
      <x:c r="C7" s="20" t="n">
        <x:v>504</x:v>
      </x:c>
      <x:c r="D7" s="21" t="n">
        <x:v>39020</x:v>
      </x:c>
      <x:c r="E7" s="21" t="n">
        <x:v>5180</x:v>
      </x:c>
      <x:c r="F7" s="22" t="n">
        <x:v>0.97</x:v>
      </x:c>
      <x:c r="G7" s="23" t="n">
        <x:f>IF(B7=0,"n.a.",C7/B7)</x:f>
        <x:v>0.06</x:v>
      </x:c>
    </x:row>
    <x:row r="8" ht="15" hidden="0" customHeight="1">
      <x:c r="A8" s="19" t="n">
        <x:v>46113</x:v>
      </x:c>
      <x:c r="B8" s="20" t="n">
        <x:v>8800</x:v>
      </x:c>
      <x:c r="C8" s="20" t="n">
        <x:v>484</x:v>
      </x:c>
      <x:c r="D8" s="21" t="n">
        <x:v>37480</x:v>
      </x:c>
      <x:c r="E8" s="21" t="n">
        <x:v>4960</x:v>
      </x:c>
      <x:c r="F8" s="22" t="n">
        <x:v>0.99</x:v>
      </x:c>
      <x:c r="G8" s="23" t="n">
        <x:f>IF(B8=0,"n.a.",C8/B8)</x:f>
        <x:v>0.055</x:v>
      </x:c>
    </x:row>
    <x:row r="9" ht="15" hidden="0" customHeight="1">
      <x:c r="A9" s="19" t="n">
        <x:v>46143</x:v>
      </x:c>
      <x:c r="B9" s="20" t="n">
        <x:v>9200</x:v>
      </x:c>
      <x:c r="C9" s="20" t="n">
        <x:v>478</x:v>
      </x:c>
      <x:c r="D9" s="21" t="n">
        <x:v>36550</x:v>
      </x:c>
      <x:c r="E9" s="21" t="n">
        <x:v>4870</x:v>
      </x:c>
      <x:c r="F9" s="22" t="n">
        <x:v>0.96</x:v>
      </x:c>
      <x:c r="G9" s="23" t="n">
        <x:f>IF(B9=0,"n.a.",C9/B9)</x:f>
        <x:v>0.051956521739130436</x:v>
      </x:c>
    </x:row>
    <x:row r="10" ht="15" hidden="0" customHeight="1">
      <x:c r="A10" s="19" t="n">
        <x:v>46174</x:v>
      </x:c>
      <x:c r="B10" s="20" t="n">
        <x:v>9400</x:v>
      </x:c>
      <x:c r="C10" s="20" t="n">
        <x:v>470</x:v>
      </x:c>
      <x:c r="D10" s="21" t="n">
        <x:v>35880</x:v>
      </x:c>
      <x:c r="E10" s="21" t="n">
        <x:v>4790</x:v>
      </x:c>
      <x:c r="F10" s="22" t="n">
        <x:v>0.95</x:v>
      </x:c>
      <x:c r="G10" s="23" t="n">
        <x:f>IF(B10=0,"n.a.",C10/B10)</x:f>
        <x:v>0.05</x:v>
      </x:c>
    </x:row>
  </x:sheetData>
  <x:pageMargins left="0.7" right="0.7" top="0.75" bottom="0.75" header="0.3" footer="0.3"/>
  <x:tableParts count="1">
    <x:tablePart xmlns:r="http://schemas.openxmlformats.org/officeDocument/2006/relationships" r:id="Raf7700c8e6234d5c"/>
  </x:tableParts>
</x:worksheet>
</file>